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ction-Marina\MAC\Advisory Committee\2017.2018\2018\"/>
    </mc:Choice>
  </mc:AlternateContent>
  <bookViews>
    <workbookView xWindow="120" yWindow="120" windowWidth="28620" windowHeight="13170" activeTab="1"/>
  </bookViews>
  <sheets>
    <sheet name="Occupancy" sheetId="1" r:id="rId1"/>
    <sheet name="Ins_Reg" sheetId="4" r:id="rId2"/>
  </sheets>
  <calcPr calcId="152511"/>
</workbook>
</file>

<file path=xl/calcChain.xml><?xml version="1.0" encoding="utf-8"?>
<calcChain xmlns="http://schemas.openxmlformats.org/spreadsheetml/2006/main">
  <c r="F14" i="1" l="1"/>
  <c r="D14" i="1"/>
  <c r="C5" i="4"/>
  <c r="C4" i="4"/>
  <c r="D6" i="1" l="1"/>
  <c r="D7" i="1"/>
  <c r="D8" i="1"/>
  <c r="D9" i="1"/>
  <c r="D11" i="1"/>
  <c r="D12" i="1"/>
  <c r="D13" i="1"/>
  <c r="D4" i="1"/>
  <c r="D15" i="1" l="1"/>
  <c r="C15" i="1"/>
  <c r="B15" i="1"/>
  <c r="E15" i="1"/>
  <c r="F13" i="1"/>
  <c r="F12" i="1"/>
  <c r="F11" i="1"/>
  <c r="F10" i="1"/>
  <c r="F9" i="1"/>
  <c r="F8" i="1"/>
  <c r="F6" i="1"/>
  <c r="F5" i="1"/>
  <c r="F4" i="1"/>
  <c r="F15" i="1" l="1"/>
</calcChain>
</file>

<file path=xl/sharedStrings.xml><?xml version="1.0" encoding="utf-8"?>
<sst xmlns="http://schemas.openxmlformats.org/spreadsheetml/2006/main" count="30" uniqueCount="29">
  <si>
    <t>Dock</t>
  </si>
  <si>
    <t>Spaces</t>
  </si>
  <si>
    <t>Occupied</t>
  </si>
  <si>
    <t>Vacancy</t>
  </si>
  <si>
    <t>%</t>
  </si>
  <si>
    <t>B</t>
  </si>
  <si>
    <t>C</t>
  </si>
  <si>
    <t>D</t>
  </si>
  <si>
    <t>F</t>
  </si>
  <si>
    <t>G</t>
  </si>
  <si>
    <t>H</t>
  </si>
  <si>
    <t>I</t>
  </si>
  <si>
    <t>J</t>
  </si>
  <si>
    <t>K</t>
  </si>
  <si>
    <t>TOTAL</t>
  </si>
  <si>
    <t>Comments</t>
  </si>
  <si>
    <t>E</t>
  </si>
  <si>
    <t>KAYAK</t>
  </si>
  <si>
    <t>C001 occupied by Sardine Can</t>
  </si>
  <si>
    <t>Live-
aboard</t>
  </si>
  <si>
    <t xml:space="preserve">GOP3 Space Limited-No Room    </t>
  </si>
  <si>
    <t>HOP3 &amp; HOP6 - Space Limited-No Room</t>
  </si>
  <si>
    <t>IO83 &amp;I084 - Occupied by the Sherman</t>
  </si>
  <si>
    <t>5 slips need repairs - non rentable</t>
  </si>
  <si>
    <t>Expired
Insurance</t>
  </si>
  <si>
    <t>Total</t>
  </si>
  <si>
    <t>Expired
Registration</t>
  </si>
  <si>
    <t>-</t>
  </si>
  <si>
    <t>1.  DOP4 Space Limited-No Room
2.  8 Lien Boats (D9, D12, D19, D20, D23, D26 &amp;
     End Tie)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</si>
</sst>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Georgia"/>
      <family val="1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sz val="10"/>
      <color theme="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0" fontId="4" fillId="0" borderId="3" xfId="1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10" fontId="3" fillId="0" borderId="0" xfId="0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0" fontId="3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0" fontId="3" fillId="2" borderId="6" xfId="0" applyNumberFormat="1" applyFont="1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0" fontId="3" fillId="5" borderId="2" xfId="0" applyNumberFormat="1" applyFont="1" applyFill="1" applyBorder="1" applyAlignment="1">
      <alignment horizontal="center" vertical="center"/>
    </xf>
    <xf numFmtId="0" fontId="4" fillId="0" borderId="3" xfId="0" quotePrefix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zoomScaleNormal="100" workbookViewId="0">
      <selection activeCell="A6" sqref="A6:XFD6"/>
    </sheetView>
  </sheetViews>
  <sheetFormatPr defaultColWidth="18" defaultRowHeight="18" x14ac:dyDescent="0.25"/>
  <cols>
    <col min="1" max="1" width="12.42578125" style="1" customWidth="1"/>
    <col min="2" max="2" width="11.5703125" style="1" customWidth="1"/>
    <col min="3" max="3" width="16.7109375" style="1" customWidth="1"/>
    <col min="4" max="4" width="14.5703125" style="1" customWidth="1"/>
    <col min="5" max="5" width="12.28515625" style="1" customWidth="1"/>
    <col min="6" max="6" width="12.5703125" style="2" customWidth="1"/>
    <col min="7" max="7" width="41" style="1" customWidth="1"/>
    <col min="8" max="8" width="18.85546875" style="1" customWidth="1"/>
    <col min="9" max="16384" width="18" style="1"/>
  </cols>
  <sheetData>
    <row r="1" spans="1:7" ht="20.25" customHeight="1" x14ac:dyDescent="0.25"/>
    <row r="2" spans="1:7" ht="18.75" thickBot="1" x14ac:dyDescent="0.3"/>
    <row r="3" spans="1:7" ht="32.25" customHeight="1" x14ac:dyDescent="0.25">
      <c r="A3" s="12" t="s">
        <v>0</v>
      </c>
      <c r="B3" s="13" t="s">
        <v>1</v>
      </c>
      <c r="C3" s="13" t="s">
        <v>2</v>
      </c>
      <c r="D3" s="13" t="s">
        <v>3</v>
      </c>
      <c r="E3" s="19" t="s">
        <v>19</v>
      </c>
      <c r="F3" s="14" t="s">
        <v>4</v>
      </c>
      <c r="G3" s="15" t="s">
        <v>15</v>
      </c>
    </row>
    <row r="4" spans="1:7" ht="20.100000000000001" customHeight="1" x14ac:dyDescent="0.25">
      <c r="A4" s="3" t="s">
        <v>5</v>
      </c>
      <c r="B4" s="5">
        <v>42</v>
      </c>
      <c r="C4" s="5">
        <v>26</v>
      </c>
      <c r="D4" s="5">
        <f>B4-C4</f>
        <v>16</v>
      </c>
      <c r="E4" s="5">
        <v>2</v>
      </c>
      <c r="F4" s="6">
        <f>C4/B4</f>
        <v>0.61904761904761907</v>
      </c>
      <c r="G4" s="20"/>
    </row>
    <row r="5" spans="1:7" ht="32.25" customHeight="1" x14ac:dyDescent="0.25">
      <c r="A5" s="3" t="s">
        <v>6</v>
      </c>
      <c r="B5" s="5">
        <v>40</v>
      </c>
      <c r="C5" s="5">
        <v>38</v>
      </c>
      <c r="D5" s="5">
        <v>2</v>
      </c>
      <c r="E5" s="5">
        <v>3</v>
      </c>
      <c r="F5" s="6">
        <f t="shared" ref="F5:F14" si="0">C5/B5</f>
        <v>0.95</v>
      </c>
      <c r="G5" s="21" t="s">
        <v>18</v>
      </c>
    </row>
    <row r="6" spans="1:7" ht="54" customHeight="1" x14ac:dyDescent="0.25">
      <c r="A6" s="3" t="s">
        <v>7</v>
      </c>
      <c r="B6" s="5">
        <v>32</v>
      </c>
      <c r="C6" s="5">
        <v>20</v>
      </c>
      <c r="D6" s="5">
        <f t="shared" ref="D5:D14" si="1">B6-C6</f>
        <v>12</v>
      </c>
      <c r="E6" s="5">
        <v>2</v>
      </c>
      <c r="F6" s="6">
        <f t="shared" si="0"/>
        <v>0.625</v>
      </c>
      <c r="G6" s="21" t="s">
        <v>28</v>
      </c>
    </row>
    <row r="7" spans="1:7" ht="20.100000000000001" customHeight="1" x14ac:dyDescent="0.25">
      <c r="A7" s="3" t="s">
        <v>16</v>
      </c>
      <c r="B7" s="5">
        <v>22</v>
      </c>
      <c r="C7" s="5">
        <v>22</v>
      </c>
      <c r="D7" s="5">
        <f t="shared" si="1"/>
        <v>0</v>
      </c>
      <c r="E7" s="5"/>
      <c r="F7" s="6">
        <v>1</v>
      </c>
      <c r="G7" s="20"/>
    </row>
    <row r="8" spans="1:7" ht="20.100000000000001" customHeight="1" x14ac:dyDescent="0.25">
      <c r="A8" s="3" t="s">
        <v>8</v>
      </c>
      <c r="B8" s="5">
        <v>55</v>
      </c>
      <c r="C8" s="5">
        <v>18</v>
      </c>
      <c r="D8" s="5">
        <f t="shared" si="1"/>
        <v>37</v>
      </c>
      <c r="E8" s="5">
        <v>2</v>
      </c>
      <c r="F8" s="6">
        <f t="shared" si="0"/>
        <v>0.32727272727272727</v>
      </c>
      <c r="G8" s="20"/>
    </row>
    <row r="9" spans="1:7" ht="30" customHeight="1" x14ac:dyDescent="0.25">
      <c r="A9" s="3" t="s">
        <v>9</v>
      </c>
      <c r="B9" s="5">
        <v>37</v>
      </c>
      <c r="C9" s="5">
        <v>18</v>
      </c>
      <c r="D9" s="5">
        <f t="shared" si="1"/>
        <v>19</v>
      </c>
      <c r="E9" s="5">
        <v>2</v>
      </c>
      <c r="F9" s="6">
        <f t="shared" si="0"/>
        <v>0.48648648648648651</v>
      </c>
      <c r="G9" s="21" t="s">
        <v>20</v>
      </c>
    </row>
    <row r="10" spans="1:7" s="9" customFormat="1" ht="26.25" customHeight="1" x14ac:dyDescent="0.25">
      <c r="A10" s="7" t="s">
        <v>10</v>
      </c>
      <c r="B10" s="8">
        <v>27</v>
      </c>
      <c r="C10" s="8">
        <v>17</v>
      </c>
      <c r="D10" s="5">
        <v>8</v>
      </c>
      <c r="E10" s="8">
        <v>1</v>
      </c>
      <c r="F10" s="6">
        <f t="shared" si="0"/>
        <v>0.62962962962962965</v>
      </c>
      <c r="G10" s="23" t="s">
        <v>21</v>
      </c>
    </row>
    <row r="11" spans="1:7" s="9" customFormat="1" ht="27.75" customHeight="1" x14ac:dyDescent="0.25">
      <c r="A11" s="7" t="s">
        <v>11</v>
      </c>
      <c r="B11" s="8">
        <v>108</v>
      </c>
      <c r="C11" s="8">
        <v>38</v>
      </c>
      <c r="D11" s="5">
        <f t="shared" si="1"/>
        <v>70</v>
      </c>
      <c r="E11" s="8">
        <v>6</v>
      </c>
      <c r="F11" s="6">
        <f t="shared" si="0"/>
        <v>0.35185185185185186</v>
      </c>
      <c r="G11" s="23" t="s">
        <v>22</v>
      </c>
    </row>
    <row r="12" spans="1:7" ht="27" customHeight="1" x14ac:dyDescent="0.25">
      <c r="A12" s="3" t="s">
        <v>12</v>
      </c>
      <c r="B12" s="5">
        <v>157</v>
      </c>
      <c r="C12" s="5">
        <v>50</v>
      </c>
      <c r="D12" s="5">
        <f t="shared" si="1"/>
        <v>107</v>
      </c>
      <c r="E12" s="5">
        <v>14</v>
      </c>
      <c r="F12" s="6">
        <f t="shared" si="0"/>
        <v>0.31847133757961782</v>
      </c>
      <c r="G12" s="21" t="s">
        <v>23</v>
      </c>
    </row>
    <row r="13" spans="1:7" ht="20.100000000000001" customHeight="1" x14ac:dyDescent="0.25">
      <c r="A13" s="3" t="s">
        <v>13</v>
      </c>
      <c r="B13" s="5">
        <v>144</v>
      </c>
      <c r="C13" s="5">
        <v>68</v>
      </c>
      <c r="D13" s="5">
        <f t="shared" si="1"/>
        <v>76</v>
      </c>
      <c r="E13" s="5">
        <v>9</v>
      </c>
      <c r="F13" s="6">
        <f t="shared" si="0"/>
        <v>0.47222222222222221</v>
      </c>
      <c r="G13" s="20"/>
    </row>
    <row r="14" spans="1:7" ht="20.100000000000001" customHeight="1" x14ac:dyDescent="0.25">
      <c r="A14" s="3" t="s">
        <v>17</v>
      </c>
      <c r="B14" s="5">
        <v>24</v>
      </c>
      <c r="C14" s="5">
        <v>11</v>
      </c>
      <c r="D14" s="5">
        <f t="shared" si="1"/>
        <v>13</v>
      </c>
      <c r="E14" s="30" t="s">
        <v>27</v>
      </c>
      <c r="F14" s="6">
        <f t="shared" si="0"/>
        <v>0.45833333333333331</v>
      </c>
      <c r="G14" s="20"/>
    </row>
    <row r="15" spans="1:7" ht="31.5" customHeight="1" thickBot="1" x14ac:dyDescent="0.3">
      <c r="A15" s="16" t="s">
        <v>14</v>
      </c>
      <c r="B15" s="17">
        <f>SUM(B4:B14)</f>
        <v>688</v>
      </c>
      <c r="C15" s="17">
        <f>SUM(C4:C14)</f>
        <v>326</v>
      </c>
      <c r="D15" s="17">
        <f>SUM(D4:D13)</f>
        <v>347</v>
      </c>
      <c r="E15" s="17">
        <f>SUM(E4:E13)</f>
        <v>41</v>
      </c>
      <c r="F15" s="18">
        <f>C15/B15</f>
        <v>0.47383720930232559</v>
      </c>
      <c r="G15" s="24"/>
    </row>
    <row r="16" spans="1:7" x14ac:dyDescent="0.25">
      <c r="G16" s="22"/>
    </row>
    <row r="18" spans="1:6" x14ac:dyDescent="0.25">
      <c r="A18" s="10"/>
      <c r="B18" s="10"/>
      <c r="C18" s="10"/>
      <c r="D18" s="10"/>
      <c r="E18" s="10"/>
      <c r="F18" s="11"/>
    </row>
  </sheetData>
  <printOptions horizontalCentered="1"/>
  <pageMargins left="0.37" right="0.27" top="0.90625" bottom="0.75" header="0.63" footer="0.3"/>
  <pageSetup orientation="landscape" r:id="rId1"/>
  <headerFooter>
    <oddHeader>&amp;C&amp;"Georgia,Bold"&amp;14Vallejo Marina Occupancy Report
May 2018 - July 2018</oddHeader>
    <oddFooter>&amp;R2018May-JulyOccupancyReportKL.xlsx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view="pageLayout" zoomScaleNormal="100" workbookViewId="0">
      <selection activeCell="D11" sqref="D11"/>
    </sheetView>
  </sheetViews>
  <sheetFormatPr defaultColWidth="18" defaultRowHeight="18" x14ac:dyDescent="0.25"/>
  <cols>
    <col min="1" max="1" width="18" style="1"/>
    <col min="2" max="2" width="14.42578125" style="1" customWidth="1"/>
    <col min="3" max="3" width="12.5703125" style="2" customWidth="1"/>
    <col min="4" max="4" width="22.85546875" style="1" customWidth="1"/>
    <col min="5" max="5" width="18.85546875" style="1" customWidth="1"/>
    <col min="6" max="16384" width="18" style="1"/>
  </cols>
  <sheetData>
    <row r="1" spans="1:3" ht="20.25" customHeight="1" x14ac:dyDescent="0.25"/>
    <row r="2" spans="1:3" ht="18.75" thickBot="1" x14ac:dyDescent="0.3"/>
    <row r="3" spans="1:3" ht="32.25" customHeight="1" thickBot="1" x14ac:dyDescent="0.3">
      <c r="B3" s="28" t="s">
        <v>25</v>
      </c>
      <c r="C3" s="29" t="s">
        <v>4</v>
      </c>
    </row>
    <row r="4" spans="1:3" ht="32.25" customHeight="1" x14ac:dyDescent="0.25">
      <c r="A4" s="26" t="s">
        <v>24</v>
      </c>
      <c r="B4" s="25">
        <v>99</v>
      </c>
      <c r="C4" s="4">
        <f>B4/664</f>
        <v>0.14909638554216867</v>
      </c>
    </row>
    <row r="5" spans="1:3" ht="30" customHeight="1" thickBot="1" x14ac:dyDescent="0.3">
      <c r="A5" s="27" t="s">
        <v>26</v>
      </c>
      <c r="B5" s="25">
        <v>62</v>
      </c>
      <c r="C5" s="4">
        <f>B5/664</f>
        <v>9.337349397590361E-2</v>
      </c>
    </row>
  </sheetData>
  <printOptions horizontalCentered="1"/>
  <pageMargins left="0.7" right="0.7" top="1.36" bottom="0.75" header="0.82" footer="0.3"/>
  <pageSetup orientation="landscape" r:id="rId1"/>
  <headerFooter>
    <oddHeader>&amp;C&amp;"Georgia,Bold"&amp;14Vallejo Marina Insurance/Registration Report
May 2018 through July 2018</oddHeader>
    <oddFooter>&amp;R2018 May-JulyOccupancy_ReportKL.xlsx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Occupancy</vt:lpstr>
      <vt:lpstr>Ins_Reg</vt:lpstr>
    </vt:vector>
  </TitlesOfParts>
  <Company>City of Vallejo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KLindo</dc:creator>
  <cp:lastModifiedBy>Lelinda Braganza</cp:lastModifiedBy>
  <cp:lastPrinted>2018-08-01T19:54:01Z</cp:lastPrinted>
  <dcterms:created xsi:type="dcterms:W3CDTF">2014-04-02T18:25:13Z</dcterms:created>
  <dcterms:modified xsi:type="dcterms:W3CDTF">2018-08-01T19:56:22Z</dcterms:modified>
</cp:coreProperties>
</file>